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20" i="1"/>
  <c r="P23" i="1"/>
  <c r="P26" i="1"/>
  <c r="P24" i="1"/>
  <c r="P27" i="1"/>
  <c r="P30" i="1"/>
  <c r="P33" i="1"/>
  <c r="P13" i="1"/>
  <c r="P35" i="1"/>
  <c r="P28" i="1"/>
  <c r="P29" i="1"/>
  <c r="P41" i="1"/>
  <c r="P18" i="1"/>
  <c r="P32" i="1"/>
  <c r="P36" i="1"/>
  <c r="P39" i="1"/>
  <c r="P42" i="1"/>
  <c r="P34" i="1"/>
  <c r="P37" i="1"/>
  <c r="P40" i="1"/>
  <c r="P14" i="1"/>
  <c r="P16" i="1"/>
  <c r="P25" i="1"/>
  <c r="P31" i="1"/>
  <c r="P21" i="1"/>
  <c r="P19" i="1"/>
  <c r="P38" i="1"/>
  <c r="P15" i="1"/>
  <c r="P22"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40" i="1"/>
  <c r="D43" i="1"/>
  <c r="H35" i="1"/>
  <c r="H20" i="1"/>
  <c r="H15" i="1"/>
  <c r="H38" i="1"/>
  <c r="H29" i="1"/>
  <c r="D37" i="1"/>
  <c r="H34" i="1"/>
  <c r="H25" i="1"/>
  <c r="D24" i="1"/>
  <c r="D19" i="1"/>
  <c r="D28" i="1"/>
  <c r="D35" i="1"/>
  <c r="H42" i="1"/>
  <c r="H33" i="1"/>
  <c r="D27" i="1"/>
  <c r="D16" i="1"/>
  <c r="D29" i="1"/>
  <c r="D23" i="1"/>
  <c r="H39" i="1"/>
  <c r="H14" i="1"/>
  <c r="H36" i="1"/>
  <c r="H41" i="1"/>
  <c r="D34" i="1"/>
  <c r="D18" i="1"/>
  <c r="D40" i="1"/>
  <c r="D20" i="1"/>
  <c r="H28" i="1"/>
  <c r="D25" i="1"/>
  <c r="H22" i="1"/>
  <c r="D41" i="1"/>
  <c r="D33" i="1"/>
  <c r="H18" i="1"/>
  <c r="H21" i="1"/>
  <c r="D21" i="1"/>
  <c r="D30" i="1"/>
  <c r="H16" i="1"/>
  <c r="D22" i="1"/>
  <c r="H31" i="1"/>
  <c r="H37" i="1"/>
  <c r="H23" i="1"/>
  <c r="H43" i="1"/>
  <c r="H19" i="1"/>
  <c r="H17" i="1"/>
  <c r="H30" i="1"/>
  <c r="D13" i="1"/>
  <c r="D31" i="1"/>
  <c r="D17" i="1"/>
  <c r="H27" i="1"/>
  <c r="H24" i="1"/>
  <c r="D42" i="1"/>
  <c r="D36" i="1"/>
  <c r="D32" i="1"/>
  <c r="H32" i="1"/>
  <c r="D14" i="1"/>
  <c r="D38" i="1"/>
  <c r="D39" i="1"/>
  <c r="D15" i="1"/>
  <c r="H26" i="1"/>
  <c r="H13" i="1"/>
  <c r="D2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42" i="1"/>
  <c r="L32" i="1"/>
  <c r="L29" i="1"/>
  <c r="L15" i="1"/>
  <c r="L33" i="1"/>
  <c r="L40" i="1"/>
  <c r="L27" i="1"/>
  <c r="L37" i="1"/>
  <c r="L36" i="1"/>
  <c r="L18" i="1"/>
  <c r="L43" i="1"/>
  <c r="L17" i="1"/>
  <c r="L16" i="1"/>
  <c r="L20" i="1"/>
  <c r="L25" i="1"/>
  <c r="L31" i="1"/>
  <c r="L35" i="1"/>
  <c r="L39" i="1"/>
  <c r="L30" i="1"/>
  <c r="L24" i="1"/>
  <c r="L38" i="1"/>
  <c r="L21" i="1"/>
  <c r="L41" i="1"/>
  <c r="L13" i="1"/>
  <c r="L22" i="1"/>
  <c r="L26" i="1"/>
  <c r="L19" i="1"/>
  <c r="L23" i="1"/>
  <c r="L14" i="1"/>
  <c r="L28"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<sst xmlns="http://schemas.openxmlformats.org/spreadsheetml/2006/main" count="586" uniqueCount="241">
  <si>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</si>
  <si>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</si>
  <si>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</si>
  <si>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</si>
  <si>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</si>
  <si>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</si>
  <si>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</si>
  <si>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</si>
  <si>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</si>
  <si>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</si>
  <si>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</si>
  <si>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</si>
  <si>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</si>
  <si>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</si>
  <si>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</si>
  <si>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</si>
  <si>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</si>
  <si>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</si>
  <si>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</si>
  <si>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</si>
  <si>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</si>
  <si>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</si>
  <si>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</si>
  <si>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</si>
  <si>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</si>
  <si>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</si>
  <si>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</si>
  <si>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</si>
  <si>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</si>
  <si>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</si>
  <si>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</si>
  <si>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</si>
  <si>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</si>
  <si>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</si>
  <si>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</si>
  <si>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</si>
  <si>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</si>
  <si>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</si>
  <si>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</si>
  <si>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</si>
  <si>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</si>
  <si>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</si>
  <si>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</si>
  <si>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</si>
  <si>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</si>
  <si>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</si>
  <si>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</si>
  <si>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</si>
  <si>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</si>
  <si>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</si>
  <si>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</si>
  <si>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</si>
  <si>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</si>
  <si>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</si>
  <si>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</si>
  <si>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</si>
  <si>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</si>
  <si>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</si>
  <si>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</si>
  <si>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</si>
  <si>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</si>
  <si>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</si>
  <si>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</si>
  <si>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</si>
  <si>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</si>
  <si>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</si>
  <si>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</si>
  <si>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</si>
  <si>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</si>
  <si>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</si>
  <si>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</si>
  <si>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</si>
  <si>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</si>
  <si>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</si>
  <si>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</si>
  <si>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</si>
  <si>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</si>
  <si>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</si>
  <si>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</si>
  <si>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</si>
  <si>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</si>
  <si>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</si>
  <si>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</si>
  <si>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</si>
  <si>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</si>
  <si>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</si>
  <si>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</si>
  <si>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</si>
  <si>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</si>
  <si>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</si>
  <si>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</si>
  <si>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</si>
  <si>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</si>
  <si>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</si>
  <si>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</si>
  <si>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</si>
  <si>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</si>
  <si>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</si>
  <si>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</si>
  <si>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</si>
  <si>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</si>
  <si>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</si>
  <si>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</si>
  <si>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</si>
  <si>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</si>
  <si>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</si>
  <si>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</si>
  <si>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</si>
  <si>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</si>
  <si>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</si>
  <si>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</si>
  <si>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</si>
  <si>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</si>
  <si>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</si>
  <si>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</si>
  <si>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</si>
  <si>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</si>
  <si>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</si>
  <si>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</si>
  <si>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</si>
  <si>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</si>
  <si>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</si>
  <si>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</si>
  <si>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</si>
  <si>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</si>
  <si>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</si>
  <si>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</si>
  <si>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</si>
  <si>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</si>
  <si>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</si>
  <si>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</si>
  <si>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</si>
  <si>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</si>
  <si>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</si>
  <si>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</si>
  <si>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</si>
  <si>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</si>
  <si>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</si>
  <si>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</si>
  <si>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</si>
  <si>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</si>
  <si>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</si>
  <si>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</si>
  <si>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</si>
  <si>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</si>
  <si>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</si>
  <si>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</si>
  <si>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</si>
  <si>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</si>
  <si>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</si>
  <si>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</si>
  <si>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</si>
  <si>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</si>
  <si>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</si>
  <si>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</si>
  <si>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</si>
  <si>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</si>
  <si>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</si>
  <si>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</si>
  <si>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</si>
  <si>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</si>
  <si>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</si>
  <si>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</si>
  <si>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</si>
  <si>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</si>
  <si>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</si>
  <si>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</si>
  <si>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</si>
  <si>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</si>
  <si>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</si>
  <si>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</si>
  <si>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</si>
  <si>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</si>
  <si>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</si>
  <si>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</si>
  <si>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</si>
  <si>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</si>
  <si>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</si>
  <si>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</si>
  <si>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</si>
  <si>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</si>
  <si>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</si>
  <si>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</si>
  <si>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</si>
  <si>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</si>
  <si>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</si>
  <si>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</si>
  <si>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</si>
  <si>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</si>
  <si>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</si>
  <si>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</si>
  <si>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</si>
  <si>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</si>
  <si>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</si>
  <si>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</si>
  <si>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</si>
  <si>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</si>
  <si>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</si>
  <si>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</si>
  <si>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</si>
  <si>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</si>
  <si>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</si>
  <si>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</si>
  <si>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</si>
  <si>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</si>
  <si>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</si>
  <si>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</si>
  <si>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</si>
  <si>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</si>
  <si>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</si>
  <si>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</si>
  <si>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</si>
  <si>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</si>
  <si>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</si>
  <si>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</si>
  <si>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</si>
  <si>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</si>
  <si>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</si>
  <si>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</si>
  <si>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</si>
  <si>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</si>
  <si>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</si>
  <si>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</si>
  <si>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</si>
  <si>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</si>
  <si>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</si>
  <si>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</si>
  <si>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</si>
  <si>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</si>
  <si>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</si>
  <si>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</si>
  <si>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</si>
  <si>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</si>
  <si>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</si>
  <si>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</si>
  <si>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</si>
  <si>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</si>
  <si>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</si>
  <si>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</si>
  <si>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春季大会１５日～</t>
    <rPh sb="0" eb="4">
      <t>シュンキタイカイ</t>
    </rPh>
    <rPh sb="6" eb="7">
      <t>ニチ</t>
    </rPh>
    <phoneticPr fontId="1"/>
  </si>
  <si>
    <t>インターハイ予選１３日～</t>
    <rPh sb="6" eb="8">
      <t>ヨセン</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</si>
</sst>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25" zoomScaleNormal="100" zoomScaleSheetLayoutView="100" workbookViewId="0">
      <selection activeCell="T43" sqref="T43"/>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52</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2</v>
      </c>
      <c r="F6" s="17" t="s">
        <v>13</v>
      </c>
      <c r="G6" s="15"/>
      <c r="H6" s="16" t="s">
        <v>10</v>
      </c>
      <c r="I6" s="28">
        <f>COUNTIFS(I$13:I$43,"□",J$13:J$43,"□")+COUNTIFS(I$13:I$43,"□",J$13:J$43,"")+COUNTIFS(I$13:I$43,"",J$13:J$43,"□")</f>
        <v>2</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22</v>
      </c>
      <c r="F7" s="19" t="s">
        <v>13</v>
      </c>
      <c r="G7" s="18"/>
      <c r="H7" s="14" t="s">
        <v>8</v>
      </c>
      <c r="I7" s="29">
        <f>COUNTIFS(I$13:I$43,"○",J$13:J$43,"○")+COUNTIFS(I$13:I$43,"○",J$13:J$43,"")+COUNTIFS(I$13:I$43,"",J$13:J$43,"○")+COUNTIFS(I$13:I$43,"△",J$13:J$43,"△")+COUNTIFS(I$13:I$43,"△",J$13:J$43,"")+COUNTIFS(I$13:I$43,"",J$13:J$43,"△")+COUNTIFS(I$13:I$43,"☆",J$13:J$43,"☆")+COUNTIFS(I$13:I$43,"☆",J$13:J$43,"")+COUNTIFS(I$13:I$43,"",J$13:J$43,"☆")</f>
        <v>22</v>
      </c>
      <c r="J7" s="19" t="s">
        <v>13</v>
      </c>
      <c r="K7" s="18"/>
      <c r="L7" s="14" t="s">
        <v>8</v>
      </c>
      <c r="M7" s="29">
        <f>COUNTIFS(M$13:M$43,"○",N$13:N$43,"○")+COUNTIFS(M$13:M$43,"○",N$13:N$43,"")+COUNTIFS(M$13:M$43,"",N$13:N$43,"○")+COUNTIFS(M$13:M$43,"△",N$13:N$43,"△")+COUNTIFS(M$13:M$43,"△",N$13:N$43,"")+COUNTIFS(M$13:M$43,"",N$13:N$43,"△")+COUNTIFS(M$13:M$43,"☆",N$13:N$43,"☆")+COUNTIFS(M$13:M$43,"☆",N$13:N$43,"")+COUNTIFS(M$13:M$43,"",N$13:N$43,"☆")</f>
        <v>13</v>
      </c>
      <c r="N7" s="19" t="s">
        <v>13</v>
      </c>
      <c r="O7" s="18"/>
      <c r="P7" s="14" t="s">
        <v>8</v>
      </c>
      <c r="Q7" s="29">
        <f>COUNTIFS(Q$13:Q$43,"○",R$13:R$43,"○")+COUNTIFS(Q$13:Q$43,"○",R$13:R$43,"")+COUNTIFS(Q$13:Q$43,"",R$13:R$43,"○")+COUNTIFS(Q$13:Q$43,"△",R$13:R$43,"△")+COUNTIFS(Q$13:Q$43,"△",R$13:R$43,"")+COUNTIFS(Q$13:Q$43,"",R$13:R$43,"△")+COUNTIFS(Q$13:Q$43,"☆",R$13:R$43,"☆")+COUNTIFS(Q$13:Q$43,"☆",R$13:R$43,"")+COUNTIFS(Q$13:Q$43,"",R$13:R$43,"☆")</f>
        <v>24</v>
      </c>
      <c r="R7" s="19" t="s">
        <v>13</v>
      </c>
    </row>
    <row r="8" spans="2:18" x14ac:dyDescent="0.4">
      <c r="C8" s="20"/>
      <c r="D8" s="21" t="s">
        <v>9</v>
      </c>
      <c r="E8" s="30">
        <f>(COUNTA(C$13:C$43)-COUNTBLANK(C$13:C$43))-SUM(E$6:E$7)</f>
        <v>6</v>
      </c>
      <c r="F8" s="22" t="s">
        <v>13</v>
      </c>
      <c r="G8" s="20"/>
      <c r="H8" s="21" t="s">
        <v>9</v>
      </c>
      <c r="I8" s="30">
        <f>(COUNTA(G$13:G$43)-COUNTBLANK(G$13:G$43))-SUM(I$6:I$7)</f>
        <v>7</v>
      </c>
      <c r="J8" s="22" t="s">
        <v>13</v>
      </c>
      <c r="K8" s="20"/>
      <c r="L8" s="21" t="s">
        <v>9</v>
      </c>
      <c r="M8" s="30">
        <f>(COUNTA(K$13:K$43)-COUNTBLANK(K$13:K$43))-SUM(M$6:M$7)</f>
        <v>17</v>
      </c>
      <c r="N8" s="22" t="s">
        <v>13</v>
      </c>
      <c r="O8" s="20"/>
      <c r="P8" s="21" t="s">
        <v>9</v>
      </c>
      <c r="Q8" s="30">
        <f>(COUNTA(O$13:O$43)-COUNTBLANK(O$13:O$43))-SUM(Q$6:Q$7)</f>
        <v>7</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237</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237</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237</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t="s">
        <v>237</v>
      </c>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t="s">
        <v>237</v>
      </c>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237</v>
      </c>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237</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237</v>
      </c>
    </row>
    <row r="16" spans="2:18" ht="24.95" customHeight="1" x14ac:dyDescent="0.4">
      <c r="B16" s="4">
        <f t="shared" si="4"/>
        <v>4</v>
      </c>
      <c r="C16" s="2" t="str">
        <f t="shared" si="0"/>
        <v>火</v>
      </c>
      <c r="D16" s="32" t="str">
        <f ca="1">OFFSET(INDIRECT(VLOOKUP(活動計画!C$10,data!$A$2:$B$13,2,FALSE)),$B16-1,0)</f>
        <v>新１年物品販売</v>
      </c>
      <c r="E16" s="38" t="s">
        <v>237</v>
      </c>
      <c r="F16" s="39"/>
      <c r="G16" s="2" t="str">
        <f t="shared" si="1"/>
        <v>木</v>
      </c>
      <c r="H16" s="32" t="str">
        <f ca="1">OFFSET(INDIRECT(VLOOKUP(活動計画!G$10,data!$A$2:$B$13,2,FALSE)),$B16-1,0)</f>
        <v>みどりの日</v>
      </c>
      <c r="I16" s="38" t="s">
        <v>237</v>
      </c>
      <c r="J16" s="39"/>
      <c r="K16" s="2" t="str">
        <f t="shared" si="2"/>
        <v>日</v>
      </c>
      <c r="L16" s="32" t="str">
        <f ca="1">OFFSET(INDIRECT(VLOOKUP(活動計画!K$10,data!$A$2:$B$13,2,FALSE)),$B16-1,0)</f>
        <v/>
      </c>
      <c r="M16" s="38" t="s">
        <v>237</v>
      </c>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t="s">
        <v>237</v>
      </c>
      <c r="F17" s="39"/>
      <c r="G17" s="2" t="str">
        <f t="shared" si="1"/>
        <v>金</v>
      </c>
      <c r="H17" s="32" t="str">
        <f ca="1">OFFSET(INDIRECT(VLOOKUP(活動計画!G$10,data!$A$2:$B$13,2,FALSE)),$B17-1,0)</f>
        <v>こどもの日</v>
      </c>
      <c r="I17" s="38" t="s">
        <v>238</v>
      </c>
      <c r="J17" s="39" t="s">
        <v>238</v>
      </c>
      <c r="K17" s="2" t="str">
        <f t="shared" si="2"/>
        <v>月</v>
      </c>
      <c r="L17" s="32" t="str">
        <f ca="1">OFFSET(INDIRECT(VLOOKUP(活動計画!K$10,data!$A$2:$B$13,2,FALSE)),$B17-1,0)</f>
        <v/>
      </c>
      <c r="M17" s="38"/>
      <c r="N17" s="39" t="s">
        <v>237</v>
      </c>
      <c r="O17" s="45" t="str">
        <f t="shared" si="3"/>
        <v>水</v>
      </c>
      <c r="P17" s="32" t="str">
        <f ca="1">OFFSET(INDIRECT(VLOOKUP(活動計画!O$10,data!$A$2:$B$13,2,FALSE)),$B17-1,0)</f>
        <v>クラスマッチ（１年）</v>
      </c>
      <c r="Q17" s="38"/>
      <c r="R17" s="39" t="s">
        <v>237</v>
      </c>
    </row>
    <row r="18" spans="2:18" ht="24.95" customHeight="1" x14ac:dyDescent="0.4">
      <c r="B18" s="4">
        <f t="shared" si="4"/>
        <v>6</v>
      </c>
      <c r="C18" s="2" t="str">
        <f t="shared" si="0"/>
        <v>木</v>
      </c>
      <c r="D18" s="32" t="str">
        <f ca="1">OFFSET(INDIRECT(VLOOKUP(活動計画!C$10,data!$A$2:$B$13,2,FALSE)),$B18-1,0)</f>
        <v>着任式・始業式</v>
      </c>
      <c r="E18" s="38"/>
      <c r="F18" s="39" t="s">
        <v>237</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t="s">
        <v>237</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t="s">
        <v>238</v>
      </c>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237</v>
      </c>
    </row>
    <row r="20" spans="2:18" ht="24.95" customHeight="1" x14ac:dyDescent="0.4">
      <c r="B20" s="4">
        <f t="shared" si="4"/>
        <v>8</v>
      </c>
      <c r="C20" s="2" t="str">
        <f t="shared" si="0"/>
        <v>土</v>
      </c>
      <c r="D20" s="32" t="str">
        <f ca="1">OFFSET(INDIRECT(VLOOKUP(活動計画!C$10,data!$A$2:$B$13,2,FALSE)),$B20-1,0)</f>
        <v/>
      </c>
      <c r="E20" s="38" t="s">
        <v>237</v>
      </c>
      <c r="F20" s="39"/>
      <c r="G20" s="2" t="str">
        <f t="shared" si="1"/>
        <v>月</v>
      </c>
      <c r="H20" s="32" t="str">
        <f ca="1">OFFSET(INDIRECT(VLOOKUP(活動計画!G$10,data!$A$2:$B$13,2,FALSE)),$B20-1,0)</f>
        <v/>
      </c>
      <c r="I20" s="38" t="s">
        <v>237</v>
      </c>
      <c r="J20" s="39"/>
      <c r="K20" s="2" t="str">
        <f t="shared" si="2"/>
        <v>木</v>
      </c>
      <c r="L20" s="32" t="str">
        <f ca="1">OFFSET(INDIRECT(VLOOKUP(活動計画!K$10,data!$A$2:$B$13,2,FALSE)),$B20-1,0)</f>
        <v/>
      </c>
      <c r="M20" s="38"/>
      <c r="N20" s="39" t="s">
        <v>237</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t="s">
        <v>237</v>
      </c>
      <c r="F21" s="39"/>
      <c r="G21" s="2" t="str">
        <f t="shared" si="1"/>
        <v>火</v>
      </c>
      <c r="H21" s="32" t="str">
        <f ca="1">OFFSET(INDIRECT(VLOOKUP(活動計画!G$10,data!$A$2:$B$13,2,FALSE)),$B21-1,0)</f>
        <v>部活動中止</v>
      </c>
      <c r="I21" s="38"/>
      <c r="J21" s="39" t="s">
        <v>237</v>
      </c>
      <c r="K21" s="2" t="str">
        <f t="shared" si="2"/>
        <v>金</v>
      </c>
      <c r="L21" s="32" t="str">
        <f ca="1">OFFSET(INDIRECT(VLOOKUP(活動計画!K$10,data!$A$2:$B$13,2,FALSE)),$B21-1,0)</f>
        <v>１年心電図・レントゲン</v>
      </c>
      <c r="M21" s="38"/>
      <c r="N21" s="39" t="s">
        <v>237</v>
      </c>
      <c r="O21" s="45" t="str">
        <f t="shared" si="3"/>
        <v>日</v>
      </c>
      <c r="P21" s="32" t="str">
        <f ca="1">OFFSET(INDIRECT(VLOOKUP(活動計画!O$10,data!$A$2:$B$13,2,FALSE)),$B21-1,0)</f>
        <v/>
      </c>
      <c r="Q21" s="38" t="s">
        <v>237</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t="s">
        <v>237</v>
      </c>
      <c r="K22" s="2" t="str">
        <f t="shared" si="2"/>
        <v>土</v>
      </c>
      <c r="L22" s="32" t="str">
        <f ca="1">OFFSET(INDIRECT(VLOOKUP(活動計画!K$10,data!$A$2:$B$13,2,FALSE)),$B22-1,0)</f>
        <v/>
      </c>
      <c r="M22" s="38" t="s">
        <v>237</v>
      </c>
      <c r="N22" s="39"/>
      <c r="O22" s="45" t="str">
        <f t="shared" si="3"/>
        <v>月</v>
      </c>
      <c r="P22" s="32" t="str">
        <f ca="1">OFFSET(INDIRECT(VLOOKUP(活動計画!O$10,data!$A$2:$B$13,2,FALSE)),$B22-1,0)</f>
        <v/>
      </c>
      <c r="Q22" s="38"/>
      <c r="R22" s="39" t="s">
        <v>237</v>
      </c>
    </row>
    <row r="23" spans="2:18" ht="24.95" customHeight="1" x14ac:dyDescent="0.4">
      <c r="B23" s="4">
        <f t="shared" si="4"/>
        <v>11</v>
      </c>
      <c r="C23" s="2" t="str">
        <f t="shared" si="0"/>
        <v>火</v>
      </c>
      <c r="D23" s="32" t="str">
        <f ca="1">OFFSET(INDIRECT(VLOOKUP(活動計画!C$10,data!$A$2:$B$13,2,FALSE)),$B23-1,0)</f>
        <v>及び自転車点検（6・7限）</v>
      </c>
      <c r="E23" s="38"/>
      <c r="F23" s="39" t="s">
        <v>237</v>
      </c>
      <c r="G23" s="2" t="str">
        <f t="shared" si="1"/>
        <v>木</v>
      </c>
      <c r="H23" s="32" t="str">
        <f ca="1">OFFSET(INDIRECT(VLOOKUP(活動計画!G$10,data!$A$2:$B$13,2,FALSE)),$B23-1,0)</f>
        <v>放課後課外中止</v>
      </c>
      <c r="I23" s="38"/>
      <c r="J23" s="39" t="s">
        <v>237</v>
      </c>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t="s">
        <v>237</v>
      </c>
      <c r="G24" s="2" t="str">
        <f t="shared" si="1"/>
        <v>金</v>
      </c>
      <c r="H24" s="32" t="str">
        <f ca="1">OFFSET(INDIRECT(VLOOKUP(活動計画!G$10,data!$A$2:$B$13,2,FALSE)),$B24-1,0)</f>
        <v>PTA総会</v>
      </c>
      <c r="I24" s="38"/>
      <c r="J24" s="39" t="s">
        <v>237</v>
      </c>
      <c r="K24" s="2" t="str">
        <f t="shared" si="2"/>
        <v>月</v>
      </c>
      <c r="L24" s="32" t="str">
        <f ca="1">OFFSET(INDIRECT(VLOOKUP(活動計画!K$10,data!$A$2:$B$13,2,FALSE)),$B24-1,0)</f>
        <v/>
      </c>
      <c r="M24" s="38"/>
      <c r="N24" s="39" t="s">
        <v>237</v>
      </c>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237</v>
      </c>
      <c r="G25" s="2" t="str">
        <f t="shared" si="1"/>
        <v>土</v>
      </c>
      <c r="H25" s="32" t="str">
        <f ca="1">OFFSET(INDIRECT(VLOOKUP(活動計画!G$10,data!$A$2:$B$13,2,FALSE)),$B25-1,0)</f>
        <v/>
      </c>
      <c r="I25" s="38" t="s">
        <v>236</v>
      </c>
      <c r="J25" s="39"/>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t="s">
        <v>237</v>
      </c>
    </row>
    <row r="26" spans="2:18" ht="24.95" customHeight="1" x14ac:dyDescent="0.4">
      <c r="B26" s="4">
        <f t="shared" si="4"/>
        <v>14</v>
      </c>
      <c r="C26" s="2" t="str">
        <f t="shared" si="0"/>
        <v>金</v>
      </c>
      <c r="D26" s="32" t="str">
        <f ca="1">OFFSET(INDIRECT(VLOOKUP(活動計画!C$10,data!$A$2:$B$13,2,FALSE)),$B26-1,0)</f>
        <v>個人面談週間45分授業</v>
      </c>
      <c r="E26" s="38"/>
      <c r="F26" s="39" t="s">
        <v>237</v>
      </c>
      <c r="G26" s="2" t="str">
        <f t="shared" si="1"/>
        <v>日</v>
      </c>
      <c r="H26" s="32" t="str">
        <f ca="1">OFFSET(INDIRECT(VLOOKUP(活動計画!G$10,data!$A$2:$B$13,2,FALSE)),$B26-1,0)</f>
        <v/>
      </c>
      <c r="I26" s="38" t="s">
        <v>236</v>
      </c>
      <c r="J26" s="39"/>
      <c r="K26" s="2" t="str">
        <f t="shared" si="2"/>
        <v>水</v>
      </c>
      <c r="L26" s="32" t="str">
        <f ca="1">OFFSET(INDIRECT(VLOOKUP(活動計画!K$10,data!$A$2:$B$13,2,FALSE)),$B26-1,0)</f>
        <v>人権を考える時間①</v>
      </c>
      <c r="M26" s="38"/>
      <c r="N26" s="39" t="s">
        <v>237</v>
      </c>
      <c r="O26" s="45" t="str">
        <f t="shared" si="3"/>
        <v>金</v>
      </c>
      <c r="P26" s="32" t="str">
        <f ca="1">OFFSET(INDIRECT(VLOOKUP(活動計画!O$10,data!$A$2:$B$13,2,FALSE)),$B26-1,0)</f>
        <v>2年大学説明会</v>
      </c>
      <c r="Q26" s="38"/>
      <c r="R26" s="39" t="s">
        <v>237</v>
      </c>
    </row>
    <row r="27" spans="2:18" ht="24.95" customHeight="1" x14ac:dyDescent="0.4">
      <c r="B27" s="4">
        <f t="shared" si="4"/>
        <v>15</v>
      </c>
      <c r="C27" s="2" t="str">
        <f t="shared" si="0"/>
        <v>土</v>
      </c>
      <c r="D27" s="32" t="str">
        <f ca="1">OFFSET(INDIRECT(VLOOKUP(活動計画!C$10,data!$A$2:$B$13,2,FALSE)),$B27-1,0)</f>
        <v/>
      </c>
      <c r="E27" s="38" t="s">
        <v>236</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237</v>
      </c>
      <c r="R27" s="39"/>
    </row>
    <row r="28" spans="2:18" ht="24.95" customHeight="1" x14ac:dyDescent="0.4">
      <c r="B28" s="4">
        <f t="shared" si="4"/>
        <v>16</v>
      </c>
      <c r="C28" s="2" t="str">
        <f t="shared" si="0"/>
        <v>日</v>
      </c>
      <c r="D28" s="32" t="str">
        <f ca="1">OFFSET(INDIRECT(VLOOKUP(活動計画!C$10,data!$A$2:$B$13,2,FALSE)),$B28-1,0)</f>
        <v/>
      </c>
      <c r="E28" s="38" t="s">
        <v>236</v>
      </c>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t="s">
        <v>237</v>
      </c>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237</v>
      </c>
    </row>
    <row r="31" spans="2:18" ht="24.95" customHeight="1" x14ac:dyDescent="0.4">
      <c r="B31" s="4">
        <f t="shared" si="4"/>
        <v>19</v>
      </c>
      <c r="C31" s="2" t="str">
        <f t="shared" si="0"/>
        <v>水</v>
      </c>
      <c r="D31" s="32" t="str">
        <f ca="1">OFFSET(INDIRECT(VLOOKUP(活動計画!C$10,data!$A$2:$B$13,2,FALSE)),$B31-1,0)</f>
        <v/>
      </c>
      <c r="E31" s="38"/>
      <c r="F31" s="39" t="s">
        <v>237</v>
      </c>
      <c r="G31" s="2" t="str">
        <f t="shared" si="1"/>
        <v>金</v>
      </c>
      <c r="H31" s="32" t="str">
        <f ca="1">OFFSET(INDIRECT(VLOOKUP(活動計画!G$10,data!$A$2:$B$13,2,FALSE)),$B31-1,0)</f>
        <v>中間考査④</v>
      </c>
      <c r="I31" s="38"/>
      <c r="J31" s="39" t="s">
        <v>237</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237</v>
      </c>
    </row>
    <row r="32" spans="2:18" ht="24.95" customHeight="1" x14ac:dyDescent="0.4">
      <c r="B32" s="4">
        <f t="shared" si="4"/>
        <v>20</v>
      </c>
      <c r="C32" s="2" t="str">
        <f t="shared" si="0"/>
        <v>木</v>
      </c>
      <c r="D32" s="32" t="str">
        <f ca="1">OFFSET(INDIRECT(VLOOKUP(活動計画!C$10,data!$A$2:$B$13,2,FALSE)),$B32-1,0)</f>
        <v>内科検診</v>
      </c>
      <c r="E32" s="38"/>
      <c r="F32" s="39" t="s">
        <v>237</v>
      </c>
      <c r="G32" s="2" t="str">
        <f t="shared" si="1"/>
        <v>土</v>
      </c>
      <c r="H32" s="32" t="str">
        <f ca="1">OFFSET(INDIRECT(VLOOKUP(活動計画!G$10,data!$A$2:$B$13,2,FALSE)),$B32-1,0)</f>
        <v/>
      </c>
      <c r="I32" s="38" t="s">
        <v>237</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t="s">
        <v>237</v>
      </c>
      <c r="G33" s="2" t="str">
        <f t="shared" si="1"/>
        <v>日</v>
      </c>
      <c r="H33" s="32" t="str">
        <f ca="1">OFFSET(INDIRECT(VLOOKUP(活動計画!G$10,data!$A$2:$B$13,2,FALSE)),$B33-1,0)</f>
        <v/>
      </c>
      <c r="I33" s="38" t="s">
        <v>237</v>
      </c>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237</v>
      </c>
    </row>
    <row r="34" spans="2:18" ht="24.95" customHeight="1" x14ac:dyDescent="0.4">
      <c r="B34" s="4">
        <f t="shared" si="4"/>
        <v>22</v>
      </c>
      <c r="C34" s="2" t="str">
        <f t="shared" si="0"/>
        <v>土</v>
      </c>
      <c r="D34" s="32" t="str">
        <f ca="1">OFFSET(INDIRECT(VLOOKUP(活動計画!C$10,data!$A$2:$B$13,2,FALSE)),$B34-1,0)</f>
        <v/>
      </c>
      <c r="E34" s="38" t="s">
        <v>237</v>
      </c>
      <c r="F34" s="39"/>
      <c r="G34" s="2" t="str">
        <f t="shared" si="1"/>
        <v>月</v>
      </c>
      <c r="H34" s="32" t="str">
        <f ca="1">OFFSET(INDIRECT(VLOOKUP(活動計画!G$10,data!$A$2:$B$13,2,FALSE)),$B34-1,0)</f>
        <v>まとめの日</v>
      </c>
      <c r="I34" s="38"/>
      <c r="J34" s="39" t="s">
        <v>237</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237</v>
      </c>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237</v>
      </c>
      <c r="R35" s="39"/>
    </row>
    <row r="36" spans="2:18" ht="24.95" customHeight="1" x14ac:dyDescent="0.4">
      <c r="B36" s="4">
        <f t="shared" si="4"/>
        <v>24</v>
      </c>
      <c r="C36" s="2" t="str">
        <f t="shared" si="0"/>
        <v>月</v>
      </c>
      <c r="D36" s="32" t="str">
        <f ca="1">OFFSET(INDIRECT(VLOOKUP(活動計画!C$10,data!$A$2:$B$13,2,FALSE)),$B36-1,0)</f>
        <v>朝の読書（～4/28）</v>
      </c>
      <c r="E36" s="38"/>
      <c r="F36" s="39" t="s">
        <v>237</v>
      </c>
      <c r="G36" s="2" t="str">
        <f t="shared" si="1"/>
        <v>水</v>
      </c>
      <c r="H36" s="32" t="str">
        <f ca="1">OFFSET(INDIRECT(VLOOKUP(活動計画!G$10,data!$A$2:$B$13,2,FALSE)),$B36-1,0)</f>
        <v>検尿一次</v>
      </c>
      <c r="I36" s="38"/>
      <c r="J36" s="39" t="s">
        <v>237</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237</v>
      </c>
    </row>
    <row r="38" spans="2:18" ht="24.95" customHeight="1" x14ac:dyDescent="0.4">
      <c r="B38" s="4">
        <f t="shared" si="4"/>
        <v>26</v>
      </c>
      <c r="C38" s="2" t="str">
        <f t="shared" si="0"/>
        <v>水</v>
      </c>
      <c r="D38" s="32" t="str">
        <f ca="1">OFFSET(INDIRECT(VLOOKUP(活動計画!C$10,data!$A$2:$B$13,2,FALSE)),$B38-1,0)</f>
        <v>１年心電図・レントゲン</v>
      </c>
      <c r="E38" s="38"/>
      <c r="F38" s="39" t="s">
        <v>237</v>
      </c>
      <c r="G38" s="2" t="str">
        <f t="shared" si="1"/>
        <v>金</v>
      </c>
      <c r="H38" s="32" t="str">
        <f ca="1">OFFSET(INDIRECT(VLOOKUP(活動計画!G$10,data!$A$2:$B$13,2,FALSE)),$B38-1,0)</f>
        <v>公開授業</v>
      </c>
      <c r="I38" s="38"/>
      <c r="J38" s="39" t="s">
        <v>237</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237</v>
      </c>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t="s">
        <v>237</v>
      </c>
      <c r="K39" s="2" t="str">
        <f t="shared" si="2"/>
        <v>火</v>
      </c>
      <c r="L39" s="32" t="str">
        <f ca="1">OFFSET(INDIRECT(VLOOKUP(活動計画!K$10,data!$A$2:$B$13,2,FALSE)),$B39-1,0)</f>
        <v>期末考査④</v>
      </c>
      <c r="M39" s="38"/>
      <c r="N39" s="39" t="s">
        <v>237</v>
      </c>
      <c r="O39" s="45" t="str">
        <f t="shared" si="3"/>
        <v>木</v>
      </c>
      <c r="P39" s="32" t="str">
        <f ca="1">OFFSET(INDIRECT(VLOOKUP(活動計画!O$10,data!$A$2:$B$13,2,FALSE)),$B39-1,0)</f>
        <v/>
      </c>
      <c r="Q39" s="38"/>
      <c r="R39" s="39" t="s">
        <v>237</v>
      </c>
    </row>
    <row r="40" spans="2:18" ht="24.95" customHeight="1" x14ac:dyDescent="0.4">
      <c r="B40" s="4">
        <f t="shared" si="4"/>
        <v>28</v>
      </c>
      <c r="C40" s="2" t="str">
        <f t="shared" si="0"/>
        <v>金</v>
      </c>
      <c r="D40" s="32" t="str">
        <f ca="1">OFFSET(INDIRECT(VLOOKUP(活動計画!C$10,data!$A$2:$B$13,2,FALSE)),$B40-1,0)</f>
        <v>3年進路説明会</v>
      </c>
      <c r="E40" s="38"/>
      <c r="F40" s="39" t="s">
        <v>237</v>
      </c>
      <c r="G40" s="2" t="str">
        <f t="shared" si="1"/>
        <v>日</v>
      </c>
      <c r="H40" s="32" t="str">
        <f ca="1">OFFSET(INDIRECT(VLOOKUP(活動計画!G$10,data!$A$2:$B$13,2,FALSE)),$B40-1,0)</f>
        <v/>
      </c>
      <c r="I40" s="38"/>
      <c r="J40" s="39" t="s">
        <v>237</v>
      </c>
      <c r="K40" s="2" t="str">
        <f t="shared" si="2"/>
        <v>水</v>
      </c>
      <c r="L40" s="32" t="str">
        <f ca="1">OFFSET(INDIRECT(VLOOKUP(活動計画!K$10,data!$A$2:$B$13,2,FALSE)),$B40-1,0)</f>
        <v>まとめの日</v>
      </c>
      <c r="M40" s="38"/>
      <c r="N40" s="39" t="s">
        <v>237</v>
      </c>
      <c r="O40" s="45" t="str">
        <f t="shared" si="3"/>
        <v>金</v>
      </c>
      <c r="P40" s="32" t="str">
        <f ca="1">OFFSET(INDIRECT(VLOOKUP(活動計画!O$10,data!$A$2:$B$13,2,FALSE)),$B40-1,0)</f>
        <v/>
      </c>
      <c r="Q40" s="38"/>
      <c r="R40" s="39"/>
    </row>
    <row r="41" spans="2:18" ht="24.95" customHeight="1" x14ac:dyDescent="0.4">
      <c r="B41" s="4">
        <f t="shared" si="4"/>
        <v>29</v>
      </c>
      <c r="C41" s="2" t="str">
        <f t="shared" si="0"/>
        <v>土</v>
      </c>
      <c r="D41" s="32" t="str">
        <f ca="1">OFFSET(INDIRECT(VLOOKUP(活動計画!C$10,data!$A$2:$B$13,2,FALSE)),$B41-1,0)</f>
        <v>昭和の日</v>
      </c>
      <c r="E41" s="38" t="s">
        <v>237</v>
      </c>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237</v>
      </c>
      <c r="O41" s="45" t="str">
        <f t="shared" si="3"/>
        <v>土</v>
      </c>
      <c r="P41" s="32" t="str">
        <f ca="1">OFFSET(INDIRECT(VLOOKUP(活動計画!O$10,data!$A$2:$B$13,2,FALSE)),$B41-1,0)</f>
        <v>3年全統共通テスト模試</v>
      </c>
      <c r="Q41" s="38" t="s">
        <v>237</v>
      </c>
      <c r="R41" s="39"/>
    </row>
    <row r="42" spans="2:18" ht="24.95" customHeight="1" x14ac:dyDescent="0.4">
      <c r="B42" s="4">
        <f t="shared" si="4"/>
        <v>30</v>
      </c>
      <c r="C42" s="2" t="str">
        <f t="shared" si="0"/>
        <v>日</v>
      </c>
      <c r="D42" s="32" t="str">
        <f ca="1">OFFSET(INDIRECT(VLOOKUP(活動計画!C$10,data!$A$2:$B$13,2,FALSE)),$B42-1,0)</f>
        <v/>
      </c>
      <c r="E42" s="38" t="s">
        <v>237</v>
      </c>
      <c r="F42" s="39"/>
      <c r="G42" s="2" t="str">
        <f t="shared" si="1"/>
        <v>火</v>
      </c>
      <c r="H42" s="32" t="str">
        <f ca="1">OFFSET(INDIRECT(VLOOKUP(活動計画!G$10,data!$A$2:$B$13,2,FALSE)),$B42-1,0)</f>
        <v/>
      </c>
      <c r="I42" s="38"/>
      <c r="J42" s="39" t="s">
        <v>237</v>
      </c>
      <c r="K42" s="2" t="str">
        <f t="shared" si="2"/>
        <v>金</v>
      </c>
      <c r="L42" s="32" t="str">
        <f ca="1">OFFSET(INDIRECT(VLOOKUP(活動計画!K$10,data!$A$2:$B$13,2,FALSE)),$B42-1,0)</f>
        <v>身体測定</v>
      </c>
      <c r="M42" s="38"/>
      <c r="N42" s="39"/>
      <c r="O42" s="45" t="str">
        <f t="shared" si="3"/>
        <v>日</v>
      </c>
      <c r="P42" s="32" t="str">
        <f ca="1">OFFSET(INDIRECT(VLOOKUP(活動計画!O$10,data!$A$2:$B$13,2,FALSE)),$B42-1,0)</f>
        <v/>
      </c>
      <c r="Q42" s="38" t="s">
        <v>237</v>
      </c>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237</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237</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t="s">
        <v>239</v>
      </c>
      <c r="D45" s="60"/>
      <c r="E45" s="60"/>
      <c r="F45" s="61"/>
      <c r="G45" s="59" t="s">
        <v>240</v>
      </c>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2023-05-29T23:20:10Z</dcterms:modified>
</cp:coreProperties>
</file>